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lena Hałdaś\Desktop\Budżet 2025\Budżet 2025 - do uchwalenia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9" i="1"/>
  <c r="F50" i="1"/>
  <c r="F41" i="1" l="1"/>
  <c r="F6" i="1"/>
  <c r="F53" i="1"/>
  <c r="F10" i="1"/>
  <c r="F35" i="1"/>
  <c r="F22" i="1" l="1"/>
  <c r="F19" i="1" s="1"/>
  <c r="F25" i="1"/>
  <c r="F29" i="1"/>
  <c r="F45" i="1" s="1"/>
</calcChain>
</file>

<file path=xl/sharedStrings.xml><?xml version="1.0" encoding="utf-8"?>
<sst xmlns="http://schemas.openxmlformats.org/spreadsheetml/2006/main" count="67" uniqueCount="52">
  <si>
    <t xml:space="preserve">Transport i łączność </t>
  </si>
  <si>
    <t>1. Zwiększono dochody:</t>
  </si>
  <si>
    <t>Drogi publiczne wojewódzkie</t>
  </si>
  <si>
    <t>§ 6610</t>
  </si>
  <si>
    <t>2. Zwiększono wydatki:</t>
  </si>
  <si>
    <t>§ 6050</t>
  </si>
  <si>
    <t xml:space="preserve">Wydatki inwestycyjne jednostek budżetowych </t>
  </si>
  <si>
    <t xml:space="preserve">Różne rozliczenia </t>
  </si>
  <si>
    <t>Krajowy Plan Odbudowy</t>
  </si>
  <si>
    <t>750</t>
  </si>
  <si>
    <t xml:space="preserve">Adminstracja publiczne </t>
  </si>
  <si>
    <t>Pozostała działalność</t>
  </si>
  <si>
    <t>§ 4217</t>
  </si>
  <si>
    <t>§ 4307</t>
  </si>
  <si>
    <t>§ 4308</t>
  </si>
  <si>
    <t>§ 4707</t>
  </si>
  <si>
    <t>§ 6067</t>
  </si>
  <si>
    <t>Zakup materiałów i wyposażenia</t>
  </si>
  <si>
    <t xml:space="preserve">  - Projekt "Cyberbezpieczny Samorząd"</t>
  </si>
  <si>
    <t xml:space="preserve">Zakup usług pozostałych </t>
  </si>
  <si>
    <t>Szkolenia pracowników niebędących członkami korpusu służby cywilnej</t>
  </si>
  <si>
    <t xml:space="preserve">Wydatki na zakupy inwestycyjne jednostek budżetowych </t>
  </si>
  <si>
    <t>§ 6257</t>
  </si>
  <si>
    <t>§ 6259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</si>
  <si>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 - utworzenie klubu dzieciecego w Widełce w ramach programu Maluch +</t>
  </si>
  <si>
    <t>855</t>
  </si>
  <si>
    <t xml:space="preserve">Rodzina </t>
  </si>
  <si>
    <t>System opieki nad dziećmi w wieku do lat 3</t>
  </si>
  <si>
    <t>§ 6057</t>
  </si>
  <si>
    <t>§ 6059</t>
  </si>
  <si>
    <t>Wydatki inwestycyjne jednostek budżetowych - utworzenie klubu dzieciecego w Widełce w ramach programu Maluch +</t>
  </si>
  <si>
    <t>1.1.</t>
  </si>
  <si>
    <t>Zmiany do projektu uchwały budżetowej na 2025r., przedłożonego Radzie w ustawowym terminie do 15 listopada 2024 r., a projektem uchwały budżetowej przedsztawionej do procedowania w dniu 30 grudnia 2024 r.- wynikają z uzyskanych przez gminę zwiększonych środków inwestycyjnych oraz realizacji dodatkowych zadań - zmiany zostałyc sczegółowo ujete w załaczniku:</t>
  </si>
  <si>
    <t xml:space="preserve">1.2. </t>
  </si>
  <si>
    <t>§ 4010</t>
  </si>
  <si>
    <t xml:space="preserve">Wynagrodzenia osobowe pracowników </t>
  </si>
  <si>
    <t xml:space="preserve">1.1. </t>
  </si>
  <si>
    <t>Urzędy gmin (miast i miast na prawach powiatu)</t>
  </si>
  <si>
    <t>3. Zmniejszono wydatki:</t>
  </si>
  <si>
    <t xml:space="preserve">1.4. </t>
  </si>
  <si>
    <t>801</t>
  </si>
  <si>
    <t xml:space="preserve">Oświata i wychowanie </t>
  </si>
  <si>
    <t>§ 2057</t>
  </si>
  <si>
    <t xml:space="preserve">Dotacja celowa w ramach programów finansowanych z udziałem środków europejskich oraz środków, o których mowa w art. 5 ust. 3 pkt 5 lit. a i b ustawy, lub płatności w ramach budżetu środków europejskich, realizowanych przez jednostki samorządu terytorialnego - podniesienie jakości edukacji w szkołach podstawowych </t>
  </si>
  <si>
    <t xml:space="preserve">Dotacja celowa otrzymana z gminy na inwestycje i zakupy inwestycyjne realizowane na podstawie porozumień (umów) między jednostkami samorządu terytorialnego </t>
  </si>
  <si>
    <t xml:space="preserve"> opracowanie dokumentacji przebudowy przepustu drogowego na ulicy Mieleckiej w Kolbuszowej Dolnej w km 25+968</t>
  </si>
  <si>
    <t>Obsługa długu publicznego</t>
  </si>
  <si>
    <t xml:space="preserve">Odsetki od samorządowych papierów wartościowych lub zaciągniętych przez jednostkę samorządu terytorialnego kredytów i pożyczek </t>
  </si>
  <si>
    <t>Obsługa papierów wartościowych, kredytów i pożyczek oraz innych zobowiązań jednostek samorządu terytorialnego zaliczanych do tytułu dłużnego – kredyty i pożyczki</t>
  </si>
  <si>
    <t>§ 8110</t>
  </si>
  <si>
    <t>1.2.*</t>
  </si>
  <si>
    <t xml:space="preserve">* Środki wpłynęły w 2024 roku po stronie dochodowej, nie poniesiono wdatków w 2024 roku na realizację projektu więc środki zostaną wprowadzone jako wolne srodki, o których mowa w art.217 ust.2 pkt.6 ustawy w marcu 2025 roku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</si>
</sst>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5" xfId="0" applyBorder="1"/>
    <xf numFmtId="0" fontId="2" fillId="0" borderId="11" xfId="0" applyFont="1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2" fillId="0" borderId="10" xfId="0" applyFont="1" applyFill="1" applyBorder="1" applyAlignment="1">
      <alignment vertical="center"/>
    </xf>
    <xf numFmtId="0" fontId="1" fillId="2" borderId="6" xfId="0" applyNumberFormat="1" applyFont="1" applyFill="1" applyBorder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right"/>
    </xf>
    <xf numFmtId="0" fontId="1" fillId="2" borderId="6" xfId="0" applyNumberFormat="1" applyFont="1" applyFill="1" applyBorder="1" applyAlignment="1" applyProtection="1">
      <alignment horizontal="right" vertical="center"/>
    </xf>
    <xf numFmtId="0" fontId="1" fillId="0" borderId="9" xfId="0" applyFont="1" applyBorder="1" applyAlignment="1">
      <alignment horizontal="right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left" wrapText="1"/>
    </xf>
    <xf numFmtId="0" fontId="1" fillId="3" borderId="2" xfId="0" applyFont="1" applyFill="1" applyBorder="1"/>
    <xf numFmtId="0" fontId="1" fillId="3" borderId="1" xfId="0" applyFont="1" applyFill="1" applyBorder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quotePrefix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 applyProtection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3" borderId="16" xfId="0" applyFont="1" applyFill="1" applyBorder="1"/>
    <xf numFmtId="4" fontId="0" fillId="0" borderId="25" xfId="0" applyNumberForma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0" fontId="3" fillId="3" borderId="33" xfId="0" quotePrefix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/>
    </xf>
    <xf numFmtId="4" fontId="0" fillId="0" borderId="37" xfId="0" applyNumberForma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1" fillId="3" borderId="19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7" xfId="0" applyBorder="1" applyAlignment="1">
      <alignment horizontal="left" wrapText="1"/>
    </xf>
    <xf numFmtId="4" fontId="1" fillId="3" borderId="22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0" fillId="0" borderId="22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" fillId="0" borderId="6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1" fillId="0" borderId="9" xfId="0" applyFont="1" applyBorder="1" applyAlignment="1">
      <alignment horizontal="right" vertical="center" wrapText="1"/>
    </xf>
    <xf numFmtId="4" fontId="0" fillId="0" borderId="29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0" fontId="1" fillId="2" borderId="6" xfId="0" applyNumberFormat="1" applyFont="1" applyFill="1" applyBorder="1" applyAlignment="1" applyProtection="1">
      <alignment horizontal="right" vertical="center"/>
    </xf>
    <xf numFmtId="0" fontId="1" fillId="2" borderId="9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22" workbookViewId="0">
      <selection activeCell="A46" sqref="A46:F46"/>
    </sheetView>
  </sheetViews>
  <sheetFormatPr defaultRowHeight="15" x14ac:dyDescent="0.25"/>
  <cols>
    <col min="5" max="5" width="35.28515625" customWidth="1"/>
    <col min="6" max="6" width="12" style="16" customWidth="1"/>
    <col min="8" max="8" width="11.42578125" bestFit="1" customWidth="1"/>
    <col min="14" max="14" width="11.42578125" bestFit="1" customWidth="1"/>
  </cols>
  <sheetData>
    <row r="1" spans="1:6" x14ac:dyDescent="0.25">
      <c r="A1" s="63" t="s">
        <v>32</v>
      </c>
      <c r="B1" s="63"/>
      <c r="C1" s="63"/>
      <c r="D1" s="63"/>
      <c r="E1" s="63"/>
      <c r="F1" s="63"/>
    </row>
    <row r="2" spans="1:6" ht="66.75" customHeight="1" x14ac:dyDescent="0.25">
      <c r="A2" s="63"/>
      <c r="B2" s="63"/>
      <c r="C2" s="63"/>
      <c r="D2" s="63"/>
      <c r="E2" s="63"/>
      <c r="F2" s="63"/>
    </row>
    <row r="3" spans="1:6" ht="6" customHeight="1" x14ac:dyDescent="0.25">
      <c r="A3" s="12"/>
      <c r="B3" s="12"/>
      <c r="C3" s="12"/>
      <c r="D3" s="12"/>
      <c r="E3" s="12"/>
      <c r="F3" s="15"/>
    </row>
    <row r="4" spans="1:6" x14ac:dyDescent="0.25">
      <c r="A4" s="50" t="s">
        <v>1</v>
      </c>
      <c r="B4" s="50"/>
      <c r="C4" s="50"/>
      <c r="D4" s="50"/>
      <c r="E4" s="50"/>
    </row>
    <row r="5" spans="1:6" ht="6" customHeight="1" thickBot="1" x14ac:dyDescent="0.3">
      <c r="B5" s="11"/>
    </row>
    <row r="6" spans="1:6" x14ac:dyDescent="0.25">
      <c r="A6" s="45" t="s">
        <v>31</v>
      </c>
      <c r="B6" s="21">
        <v>600</v>
      </c>
      <c r="C6" s="64" t="s">
        <v>0</v>
      </c>
      <c r="D6" s="65"/>
      <c r="E6" s="66"/>
      <c r="F6" s="39">
        <f>F8</f>
        <v>115545.71</v>
      </c>
    </row>
    <row r="7" spans="1:6" x14ac:dyDescent="0.25">
      <c r="A7" s="46"/>
      <c r="B7" s="14">
        <v>60013</v>
      </c>
      <c r="C7" s="67" t="s">
        <v>2</v>
      </c>
      <c r="D7" s="68"/>
      <c r="E7" s="69"/>
      <c r="F7" s="40"/>
    </row>
    <row r="8" spans="1:6" ht="45.75" customHeight="1" x14ac:dyDescent="0.25">
      <c r="A8" s="46"/>
      <c r="B8" s="79" t="s">
        <v>3</v>
      </c>
      <c r="C8" s="70" t="s">
        <v>44</v>
      </c>
      <c r="D8" s="71"/>
      <c r="E8" s="72"/>
      <c r="F8" s="59">
        <v>115545.71</v>
      </c>
    </row>
    <row r="9" spans="1:6" ht="51" customHeight="1" x14ac:dyDescent="0.25">
      <c r="A9" s="47"/>
      <c r="B9" s="86"/>
      <c r="C9" s="30" t="s">
        <v>45</v>
      </c>
      <c r="D9" s="31"/>
      <c r="E9" s="32"/>
      <c r="F9" s="60"/>
    </row>
    <row r="10" spans="1:6" x14ac:dyDescent="0.25">
      <c r="A10" s="48" t="s">
        <v>33</v>
      </c>
      <c r="B10" s="13">
        <v>758</v>
      </c>
      <c r="C10" s="67" t="s">
        <v>7</v>
      </c>
      <c r="D10" s="68"/>
      <c r="E10" s="69"/>
      <c r="F10" s="43">
        <f>F12+F14</f>
        <v>1768986</v>
      </c>
    </row>
    <row r="11" spans="1:6" x14ac:dyDescent="0.25">
      <c r="A11" s="46"/>
      <c r="B11" s="14">
        <v>75867</v>
      </c>
      <c r="C11" s="67" t="s">
        <v>8</v>
      </c>
      <c r="D11" s="68"/>
      <c r="E11" s="69"/>
      <c r="F11" s="44"/>
    </row>
    <row r="12" spans="1:6" ht="58.5" customHeight="1" x14ac:dyDescent="0.25">
      <c r="A12" s="46"/>
      <c r="B12" s="79" t="s">
        <v>22</v>
      </c>
      <c r="C12" s="73" t="s">
        <v>24</v>
      </c>
      <c r="D12" s="74"/>
      <c r="E12" s="75"/>
      <c r="F12" s="59">
        <v>1438200</v>
      </c>
    </row>
    <row r="13" spans="1:6" ht="32.25" customHeight="1" x14ac:dyDescent="0.25">
      <c r="A13" s="46"/>
      <c r="B13" s="86"/>
      <c r="C13" s="76"/>
      <c r="D13" s="77"/>
      <c r="E13" s="78"/>
      <c r="F13" s="60"/>
    </row>
    <row r="14" spans="1:6" ht="15" customHeight="1" x14ac:dyDescent="0.25">
      <c r="A14" s="46"/>
      <c r="B14" s="79" t="s">
        <v>23</v>
      </c>
      <c r="C14" s="70" t="s">
        <v>24</v>
      </c>
      <c r="D14" s="71"/>
      <c r="E14" s="71"/>
      <c r="F14" s="59">
        <v>330786</v>
      </c>
    </row>
    <row r="15" spans="1:6" ht="15" hidden="1" customHeight="1" x14ac:dyDescent="0.25">
      <c r="A15" s="46"/>
      <c r="B15" s="80"/>
      <c r="C15" s="82"/>
      <c r="D15" s="83"/>
      <c r="E15" s="83"/>
      <c r="F15" s="87"/>
    </row>
    <row r="16" spans="1:6" ht="15" hidden="1" customHeight="1" x14ac:dyDescent="0.25">
      <c r="A16" s="46"/>
      <c r="B16" s="80"/>
      <c r="C16" s="82"/>
      <c r="D16" s="83"/>
      <c r="E16" s="83"/>
      <c r="F16" s="87"/>
    </row>
    <row r="17" spans="1:6" ht="81" hidden="1" customHeight="1" x14ac:dyDescent="0.25">
      <c r="A17" s="46"/>
      <c r="B17" s="80"/>
      <c r="C17" s="82"/>
      <c r="D17" s="83"/>
      <c r="E17" s="83"/>
      <c r="F17" s="87"/>
    </row>
    <row r="18" spans="1:6" ht="76.5" customHeight="1" thickBot="1" x14ac:dyDescent="0.3">
      <c r="A18" s="49"/>
      <c r="B18" s="81"/>
      <c r="C18" s="84"/>
      <c r="D18" s="85"/>
      <c r="E18" s="85"/>
      <c r="F18" s="88"/>
    </row>
    <row r="19" spans="1:6" hidden="1" x14ac:dyDescent="0.25">
      <c r="B19" s="17" t="s">
        <v>40</v>
      </c>
      <c r="C19" s="56" t="s">
        <v>41</v>
      </c>
      <c r="D19" s="57"/>
      <c r="E19" s="58"/>
      <c r="F19" s="43">
        <f>F21+F22</f>
        <v>1884531.71</v>
      </c>
    </row>
    <row r="20" spans="1:6" hidden="1" x14ac:dyDescent="0.25">
      <c r="B20" s="19">
        <v>80195</v>
      </c>
      <c r="C20" s="56" t="s">
        <v>11</v>
      </c>
      <c r="D20" s="57"/>
      <c r="E20" s="58"/>
      <c r="F20" s="55"/>
    </row>
    <row r="21" spans="1:6" ht="93" hidden="1" customHeight="1" x14ac:dyDescent="0.25">
      <c r="B21" s="20" t="s">
        <v>42</v>
      </c>
      <c r="C21" s="94" t="s">
        <v>43</v>
      </c>
      <c r="D21" s="94"/>
      <c r="E21" s="95"/>
      <c r="F21" s="29"/>
    </row>
    <row r="22" spans="1:6" x14ac:dyDescent="0.25">
      <c r="F22" s="28">
        <f>F10+F6</f>
        <v>1884531.71</v>
      </c>
    </row>
    <row r="23" spans="1:6" x14ac:dyDescent="0.25">
      <c r="A23" s="50" t="s">
        <v>4</v>
      </c>
      <c r="B23" s="50"/>
      <c r="C23" s="50"/>
      <c r="D23" s="50"/>
      <c r="E23" s="50"/>
      <c r="F23" s="50"/>
    </row>
    <row r="24" spans="1:6" ht="7.5" customHeight="1" thickBot="1" x14ac:dyDescent="0.3"/>
    <row r="25" spans="1:6" x14ac:dyDescent="0.25">
      <c r="A25" s="45" t="s">
        <v>31</v>
      </c>
      <c r="B25" s="21">
        <v>600</v>
      </c>
      <c r="C25" s="64" t="s">
        <v>0</v>
      </c>
      <c r="D25" s="65"/>
      <c r="E25" s="66"/>
      <c r="F25" s="54">
        <f>F27</f>
        <v>115545.71</v>
      </c>
    </row>
    <row r="26" spans="1:6" x14ac:dyDescent="0.25">
      <c r="A26" s="46"/>
      <c r="B26" s="14">
        <v>60013</v>
      </c>
      <c r="C26" s="67" t="s">
        <v>2</v>
      </c>
      <c r="D26" s="68"/>
      <c r="E26" s="69"/>
      <c r="F26" s="44"/>
    </row>
    <row r="27" spans="1:6" ht="23.25" customHeight="1" x14ac:dyDescent="0.25">
      <c r="A27" s="46"/>
      <c r="B27" s="61" t="s">
        <v>5</v>
      </c>
      <c r="C27" s="96" t="s">
        <v>6</v>
      </c>
      <c r="D27" s="97"/>
      <c r="E27" s="98"/>
      <c r="F27" s="59">
        <v>115545.71</v>
      </c>
    </row>
    <row r="28" spans="1:6" ht="43.5" customHeight="1" x14ac:dyDescent="0.25">
      <c r="A28" s="47"/>
      <c r="B28" s="62"/>
      <c r="C28" s="99" t="s">
        <v>45</v>
      </c>
      <c r="D28" s="100"/>
      <c r="E28" s="101"/>
      <c r="F28" s="60"/>
    </row>
    <row r="29" spans="1:6" x14ac:dyDescent="0.25">
      <c r="A29" s="48" t="s">
        <v>50</v>
      </c>
      <c r="B29" s="17" t="s">
        <v>9</v>
      </c>
      <c r="C29" s="56" t="s">
        <v>10</v>
      </c>
      <c r="D29" s="57"/>
      <c r="E29" s="58"/>
      <c r="F29" s="43">
        <f>F31+F33+F35+F37+F39</f>
        <v>772083</v>
      </c>
    </row>
    <row r="30" spans="1:6" x14ac:dyDescent="0.25">
      <c r="A30" s="46"/>
      <c r="B30" s="18">
        <v>75095</v>
      </c>
      <c r="C30" s="102" t="s">
        <v>11</v>
      </c>
      <c r="D30" s="103"/>
      <c r="E30" s="104"/>
      <c r="F30" s="55"/>
    </row>
    <row r="31" spans="1:6" x14ac:dyDescent="0.25">
      <c r="A31" s="46"/>
      <c r="B31" s="89" t="s">
        <v>12</v>
      </c>
      <c r="C31" s="1" t="s">
        <v>17</v>
      </c>
      <c r="D31" s="1"/>
      <c r="E31" s="1"/>
      <c r="F31" s="59">
        <v>3200</v>
      </c>
    </row>
    <row r="32" spans="1:6" x14ac:dyDescent="0.25">
      <c r="A32" s="46"/>
      <c r="B32" s="90"/>
      <c r="C32" s="2" t="s">
        <v>18</v>
      </c>
      <c r="D32" s="3"/>
      <c r="E32" s="3"/>
      <c r="F32" s="60"/>
    </row>
    <row r="33" spans="1:14" x14ac:dyDescent="0.25">
      <c r="A33" s="46"/>
      <c r="B33" s="89" t="s">
        <v>13</v>
      </c>
      <c r="C33" s="92" t="s">
        <v>19</v>
      </c>
      <c r="D33" s="92"/>
      <c r="E33" s="93"/>
      <c r="F33" s="59">
        <v>64800</v>
      </c>
      <c r="H33" s="10"/>
      <c r="N33" s="10"/>
    </row>
    <row r="34" spans="1:14" x14ac:dyDescent="0.25">
      <c r="A34" s="46"/>
      <c r="B34" s="90"/>
      <c r="C34" s="2" t="s">
        <v>18</v>
      </c>
      <c r="D34" s="3"/>
      <c r="E34" s="4"/>
      <c r="F34" s="60"/>
    </row>
    <row r="35" spans="1:14" x14ac:dyDescent="0.25">
      <c r="A35" s="46"/>
      <c r="B35" s="89" t="s">
        <v>14</v>
      </c>
      <c r="C35" s="91" t="s">
        <v>19</v>
      </c>
      <c r="D35" s="92"/>
      <c r="E35" s="93"/>
      <c r="F35" s="59">
        <f>53683-34317</f>
        <v>19366</v>
      </c>
    </row>
    <row r="36" spans="1:14" x14ac:dyDescent="0.25">
      <c r="A36" s="46"/>
      <c r="B36" s="90"/>
      <c r="C36" s="5" t="s">
        <v>18</v>
      </c>
      <c r="D36" s="3"/>
      <c r="E36" s="4"/>
      <c r="F36" s="60"/>
    </row>
    <row r="37" spans="1:14" ht="28.5" customHeight="1" x14ac:dyDescent="0.25">
      <c r="A37" s="46"/>
      <c r="B37" s="6" t="s">
        <v>15</v>
      </c>
      <c r="C37" s="70" t="s">
        <v>20</v>
      </c>
      <c r="D37" s="71"/>
      <c r="E37" s="72"/>
      <c r="F37" s="59">
        <v>158000</v>
      </c>
    </row>
    <row r="38" spans="1:14" ht="21" customHeight="1" x14ac:dyDescent="0.25">
      <c r="A38" s="46"/>
      <c r="B38" s="7"/>
      <c r="C38" s="5" t="s">
        <v>18</v>
      </c>
      <c r="D38" s="3"/>
      <c r="E38" s="4"/>
      <c r="F38" s="60"/>
    </row>
    <row r="39" spans="1:14" x14ac:dyDescent="0.25">
      <c r="A39" s="46"/>
      <c r="B39" s="8" t="s">
        <v>16</v>
      </c>
      <c r="C39" s="105" t="s">
        <v>21</v>
      </c>
      <c r="D39" s="106"/>
      <c r="E39" s="107"/>
      <c r="F39" s="59">
        <v>526717</v>
      </c>
    </row>
    <row r="40" spans="1:14" ht="15.75" thickBot="1" x14ac:dyDescent="0.3">
      <c r="A40" s="47"/>
      <c r="B40" s="9"/>
      <c r="C40" s="5" t="s">
        <v>18</v>
      </c>
      <c r="D40" s="3"/>
      <c r="E40" s="4"/>
      <c r="F40" s="60"/>
    </row>
    <row r="41" spans="1:14" x14ac:dyDescent="0.25">
      <c r="A41" s="45" t="s">
        <v>39</v>
      </c>
      <c r="B41" s="25" t="s">
        <v>25</v>
      </c>
      <c r="C41" s="51" t="s">
        <v>26</v>
      </c>
      <c r="D41" s="52"/>
      <c r="E41" s="53"/>
      <c r="F41" s="54">
        <f>F43+F44</f>
        <v>1768986</v>
      </c>
      <c r="H41" s="10"/>
    </row>
    <row r="42" spans="1:14" x14ac:dyDescent="0.25">
      <c r="A42" s="46"/>
      <c r="B42" s="19">
        <v>85516</v>
      </c>
      <c r="C42" s="56" t="s">
        <v>27</v>
      </c>
      <c r="D42" s="57"/>
      <c r="E42" s="58"/>
      <c r="F42" s="55"/>
    </row>
    <row r="43" spans="1:14" ht="35.25" customHeight="1" x14ac:dyDescent="0.25">
      <c r="A43" s="46"/>
      <c r="B43" s="20" t="s">
        <v>28</v>
      </c>
      <c r="C43" s="41" t="s">
        <v>30</v>
      </c>
      <c r="D43" s="41"/>
      <c r="E43" s="41"/>
      <c r="F43" s="22">
        <v>1438200</v>
      </c>
      <c r="M43" s="10"/>
    </row>
    <row r="44" spans="1:14" ht="30.75" customHeight="1" thickBot="1" x14ac:dyDescent="0.3">
      <c r="A44" s="49"/>
      <c r="B44" s="23" t="s">
        <v>29</v>
      </c>
      <c r="C44" s="42" t="s">
        <v>30</v>
      </c>
      <c r="D44" s="42"/>
      <c r="E44" s="42"/>
      <c r="F44" s="24">
        <v>330786</v>
      </c>
    </row>
    <row r="45" spans="1:14" x14ac:dyDescent="0.25">
      <c r="F45" s="28">
        <f>F41+F29+F25</f>
        <v>2656614.71</v>
      </c>
    </row>
    <row r="46" spans="1:14" ht="15.75" thickBot="1" x14ac:dyDescent="0.3">
      <c r="A46" s="50" t="s">
        <v>38</v>
      </c>
      <c r="B46" s="50"/>
      <c r="C46" s="50"/>
      <c r="D46" s="50"/>
      <c r="E46" s="50"/>
      <c r="F46" s="50"/>
    </row>
    <row r="47" spans="1:14" x14ac:dyDescent="0.25">
      <c r="A47" s="36" t="s">
        <v>36</v>
      </c>
      <c r="B47" s="25" t="s">
        <v>9</v>
      </c>
      <c r="C47" s="51" t="s">
        <v>10</v>
      </c>
      <c r="D47" s="52"/>
      <c r="E47" s="53"/>
      <c r="F47" s="54">
        <f>F49</f>
        <v>172083</v>
      </c>
    </row>
    <row r="48" spans="1:14" x14ac:dyDescent="0.25">
      <c r="A48" s="37"/>
      <c r="B48" s="19">
        <v>75023</v>
      </c>
      <c r="C48" s="56" t="s">
        <v>37</v>
      </c>
      <c r="D48" s="57"/>
      <c r="E48" s="58"/>
      <c r="F48" s="55"/>
    </row>
    <row r="49" spans="1:6" ht="15.75" thickBot="1" x14ac:dyDescent="0.3">
      <c r="A49" s="38"/>
      <c r="B49" s="26" t="s">
        <v>34</v>
      </c>
      <c r="C49" s="33" t="s">
        <v>35</v>
      </c>
      <c r="D49" s="34"/>
      <c r="E49" s="35"/>
      <c r="F49" s="27">
        <f>772083-600000</f>
        <v>172083</v>
      </c>
    </row>
    <row r="50" spans="1:6" x14ac:dyDescent="0.25">
      <c r="A50" s="36" t="s">
        <v>33</v>
      </c>
      <c r="B50" s="25">
        <v>757</v>
      </c>
      <c r="C50" s="51" t="s">
        <v>46</v>
      </c>
      <c r="D50" s="52"/>
      <c r="E50" s="53"/>
      <c r="F50" s="54">
        <f>F52+F56+F58+F60+F62</f>
        <v>600000</v>
      </c>
    </row>
    <row r="51" spans="1:6" ht="51.75" customHeight="1" x14ac:dyDescent="0.25">
      <c r="A51" s="37"/>
      <c r="B51" s="19">
        <v>75702</v>
      </c>
      <c r="C51" s="56" t="s">
        <v>48</v>
      </c>
      <c r="D51" s="57"/>
      <c r="E51" s="58"/>
      <c r="F51" s="55"/>
    </row>
    <row r="52" spans="1:6" ht="47.25" customHeight="1" thickBot="1" x14ac:dyDescent="0.3">
      <c r="A52" s="38"/>
      <c r="B52" s="23" t="s">
        <v>49</v>
      </c>
      <c r="C52" s="108" t="s">
        <v>47</v>
      </c>
      <c r="D52" s="109"/>
      <c r="E52" s="110"/>
      <c r="F52" s="27">
        <v>600000</v>
      </c>
    </row>
    <row r="53" spans="1:6" x14ac:dyDescent="0.25">
      <c r="F53" s="28">
        <f>F47+F50</f>
        <v>772083</v>
      </c>
    </row>
    <row r="54" spans="1:6" ht="7.5" customHeight="1" x14ac:dyDescent="0.25"/>
    <row r="55" spans="1:6" ht="46.5" customHeight="1" x14ac:dyDescent="0.25">
      <c r="A55" s="111" t="s">
        <v>51</v>
      </c>
      <c r="B55" s="111"/>
      <c r="C55" s="111"/>
      <c r="D55" s="111"/>
      <c r="E55" s="111"/>
      <c r="F55" s="111"/>
    </row>
  </sheetData>
  <mergeCells count="67">
    <mergeCell ref="A55:F55"/>
    <mergeCell ref="A50:A52"/>
    <mergeCell ref="C50:E50"/>
    <mergeCell ref="F50:F51"/>
    <mergeCell ref="C51:E51"/>
    <mergeCell ref="C52:E52"/>
    <mergeCell ref="C41:E41"/>
    <mergeCell ref="F41:F42"/>
    <mergeCell ref="C42:E42"/>
    <mergeCell ref="C39:E39"/>
    <mergeCell ref="C37:E37"/>
    <mergeCell ref="F37:F38"/>
    <mergeCell ref="F39:F40"/>
    <mergeCell ref="F25:F26"/>
    <mergeCell ref="C33:E33"/>
    <mergeCell ref="F33:F34"/>
    <mergeCell ref="C29:E29"/>
    <mergeCell ref="C30:E30"/>
    <mergeCell ref="F27:F28"/>
    <mergeCell ref="F12:F13"/>
    <mergeCell ref="F14:F18"/>
    <mergeCell ref="B35:B36"/>
    <mergeCell ref="B33:B34"/>
    <mergeCell ref="B31:B32"/>
    <mergeCell ref="C35:E35"/>
    <mergeCell ref="F35:F36"/>
    <mergeCell ref="F29:F30"/>
    <mergeCell ref="C19:E19"/>
    <mergeCell ref="F19:F20"/>
    <mergeCell ref="C20:E20"/>
    <mergeCell ref="C21:E21"/>
    <mergeCell ref="C25:E25"/>
    <mergeCell ref="C26:E26"/>
    <mergeCell ref="C27:E27"/>
    <mergeCell ref="C28:E28"/>
    <mergeCell ref="A1:F2"/>
    <mergeCell ref="A4:E4"/>
    <mergeCell ref="A10:A18"/>
    <mergeCell ref="A23:F23"/>
    <mergeCell ref="A25:A28"/>
    <mergeCell ref="C6:E6"/>
    <mergeCell ref="C7:E7"/>
    <mergeCell ref="C8:E8"/>
    <mergeCell ref="C12:E13"/>
    <mergeCell ref="B14:B18"/>
    <mergeCell ref="C14:E18"/>
    <mergeCell ref="B8:B9"/>
    <mergeCell ref="C10:E10"/>
    <mergeCell ref="C11:E11"/>
    <mergeCell ref="F8:F9"/>
    <mergeCell ref="B12:B13"/>
    <mergeCell ref="C9:E9"/>
    <mergeCell ref="C49:E49"/>
    <mergeCell ref="A47:A49"/>
    <mergeCell ref="F6:F7"/>
    <mergeCell ref="C43:E43"/>
    <mergeCell ref="C44:E44"/>
    <mergeCell ref="F10:F11"/>
    <mergeCell ref="A6:A9"/>
    <mergeCell ref="A29:A40"/>
    <mergeCell ref="A41:A44"/>
    <mergeCell ref="A46:F46"/>
    <mergeCell ref="C47:E47"/>
    <mergeCell ref="F47:F48"/>
    <mergeCell ref="C48:E48"/>
    <mergeCell ref="F31:F32"/>
    <mergeCell ref="B27:B28"/>
  </mergeCells>
  <pageMargins left="0.7" right="0.7" top="0.75" bottom="0.75" header="0.3" footer="0.3"/>
  <pageSetup paperSize="9" scale="6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Hałdaś</dc:creator>
  <cp:lastModifiedBy>Magdalena Hałdaś</cp:lastModifiedBy>
  <cp:lastPrinted>2024-12-12T12:47:52Z</cp:lastPrinted>
  <dcterms:created xsi:type="dcterms:W3CDTF">2024-12-09T07:42:03Z</dcterms:created>
  <dcterms:modified xsi:type="dcterms:W3CDTF">2024-12-12T12:48:01Z</dcterms:modified>
</cp:coreProperties>
</file>